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8_三好庁舎\共有\02_中山間地域農業農村総合整備事業\02_中山間地域農業農村総合整備事業　三野西部地区\Ｒ７\03_工事\01_藤黒集落道工事\00_当初\01_PPI\01_入札用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工事費内訳書!$A$1:$G$91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工事費内訳書!$G$91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工事費内訳書!$I$91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2"/>
  <c r="G26"/>
  <c r="G27"/>
  <c r="G39"/>
  <c r="G46"/>
  <c r="G51"/>
  <c r="G52"/>
  <c r="G60"/>
  <c r="G61"/>
  <c r="G68"/>
  <c r="G73"/>
  <c r="G74"/>
  <c r="G76"/>
  <c r="G77"/>
  <c r="G78"/>
  <c r="G80"/>
  <c r="G81"/>
  <c r="G83"/>
  <c r="G84"/>
  <c r="G85"/>
  <c r="G87"/>
  <c r="G90"/>
  <c r="G91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<sst xmlns="http://schemas.openxmlformats.org/spreadsheetml/2006/main">
  <si>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</si>
  <si>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</si>
  <si>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</si>
  <si>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</si>
  <si>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</si>
  <si>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Ｒ７三耕　中山間　三野西部　藤黒集落道工事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</si>
  <si>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</si>
  <si>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</si>
  <si>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</si>
  <si>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</si>
  <si>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</si>
  <si>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</si>
  <si>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</si>
  <si>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</si>
  <si>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</si>
  <si>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</si>
  <si>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</si>
  <si>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道路土工
_x000d_</t>
  </si>
  <si>
    <t>盛土
_x000d_構造物周辺　W＜0.5m</t>
  </si>
  <si>
    <t>m3</t>
  </si>
  <si>
    <t>盛土
_x000d_W＜1.0m</t>
  </si>
  <si>
    <t>盛土
_x000d_2.5m≦W＜4m</t>
  </si>
  <si>
    <t>機械掘削
_x000d_土砂</t>
  </si>
  <si>
    <t>作業残土処理工
_x000d_土砂</t>
  </si>
  <si>
    <t>構造物取壊し
_x000d_無筋コンクリート</t>
  </si>
  <si>
    <t>コンクリート殻処理
_x000d_無筋</t>
  </si>
  <si>
    <t>擁壁工（作業土工）
_x000d_</t>
  </si>
  <si>
    <t>機械床掘
_x000d_土砂　基面整正含む</t>
  </si>
  <si>
    <t>埋戻
_x000d_構造物周辺　W＜0.5m</t>
  </si>
  <si>
    <t>埋戻
_x000d_1.0m＜W＜4.0m</t>
  </si>
  <si>
    <t>擁壁工
_x000d_</t>
  </si>
  <si>
    <t>アンカー付擁壁
_x000d_</t>
  </si>
  <si>
    <t>コンクリート
_x000d_σ=24N/mm2以上</t>
  </si>
  <si>
    <t>型枠
_x000d_</t>
  </si>
  <si>
    <t>㎡</t>
  </si>
  <si>
    <t>均しコンクリート
_x000d_σ=18N/mm2以上</t>
  </si>
  <si>
    <t>足場
_x000d_単管傾斜</t>
  </si>
  <si>
    <t>掛㎡</t>
  </si>
  <si>
    <t>調整コンクリート
_x000d_σ=24N/mm2以上</t>
  </si>
  <si>
    <t>裏石積
_x000d_t=150</t>
  </si>
  <si>
    <t>伸縮目地材
_x000d_t=20mm</t>
  </si>
  <si>
    <t>水抜管
_x000d_VP-65</t>
  </si>
  <si>
    <t>ｍ</t>
  </si>
  <si>
    <t>鉄筋
_x000d_SD345 D13</t>
  </si>
  <si>
    <t>ton</t>
  </si>
  <si>
    <t>鉄筋
_x000d_SD345 D16</t>
  </si>
  <si>
    <t>円形型枠
_x000d_VU100</t>
  </si>
  <si>
    <t>１号擁壁
_x000d_</t>
  </si>
  <si>
    <t>コンクリート
_x000d_σ=18N/mm2以上</t>
  </si>
  <si>
    <t>伸縮目地材
_x000d_t=10mm</t>
  </si>
  <si>
    <t>留壁
_x000d_</t>
  </si>
  <si>
    <t>鉄筋
_x000d_D13</t>
  </si>
  <si>
    <t>法面工
_x000d_</t>
  </si>
  <si>
    <t>アンカー工
_x000d_</t>
  </si>
  <si>
    <t>掘削（アンカー）
_x000d_土砂</t>
  </si>
  <si>
    <t>掘削（アンカー）
_x000d_軟岩</t>
  </si>
  <si>
    <t>鋼材加工･組立･挿入･緊張･定着･頭部処理(アンカー)
_x000d_</t>
  </si>
  <si>
    <t>本</t>
  </si>
  <si>
    <t>グラウト注入（アンカー）
_x000d_W/C47.5％</t>
  </si>
  <si>
    <t>ボーリングマシン移設
_x000d_</t>
  </si>
  <si>
    <t>回</t>
  </si>
  <si>
    <t>足場工（アンカー）
_x000d_</t>
  </si>
  <si>
    <t>空m3</t>
  </si>
  <si>
    <t>材料費
_x000d_</t>
  </si>
  <si>
    <t>排水工
_x000d_</t>
  </si>
  <si>
    <t>横断側溝
_x000d_</t>
  </si>
  <si>
    <t>床掘
_x000d_基面整正含む</t>
  </si>
  <si>
    <t>埋戻
_x000d_</t>
  </si>
  <si>
    <t>基礎砕石
_x000d_t=150</t>
  </si>
  <si>
    <t>グレーチング
_x000d_T-14　ボルト固定　995*400*50</t>
  </si>
  <si>
    <t>組</t>
  </si>
  <si>
    <t>集水桝
_x000d_</t>
  </si>
  <si>
    <t>付帯施設工
_x000d_</t>
  </si>
  <si>
    <t>安全施設工
_x000d_</t>
  </si>
  <si>
    <t>防護柵工
_x000d_</t>
  </si>
  <si>
    <t>直接工事費（仮設工）
_x000d_</t>
  </si>
  <si>
    <t>仮設工
_x000d_</t>
  </si>
  <si>
    <t>安全費
_x000d_</t>
  </si>
  <si>
    <t>交通誘導警備員
_x000d_</t>
  </si>
  <si>
    <t>人</t>
  </si>
  <si>
    <t>間接工事費
_x000d_</t>
  </si>
  <si>
    <t>共通仮設費
_x000d_</t>
  </si>
  <si>
    <t>共通仮設費（率計上分）
_x000d_</t>
  </si>
  <si>
    <t>準備費
_x000d_</t>
  </si>
  <si>
    <t>共通仮設（積上げ）
_x000d_</t>
  </si>
  <si>
    <t>根株処理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</si>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</sst>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+G11+G80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+G12+G76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+G13+G26+G51+G60+G73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+G14+G22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+G15+G16+G17+G18+G19+G20+G21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19</v>
      </c>
      <c r="F15" s="19">
        <v>4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20</v>
      </c>
      <c r="E16" s="18" t="s">
        <v>19</v>
      </c>
      <c r="F16" s="19">
        <v>6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21</v>
      </c>
      <c r="E17" s="18" t="s">
        <v>19</v>
      </c>
      <c r="F17" s="19">
        <v>1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22</v>
      </c>
      <c r="E18" s="18" t="s">
        <v>19</v>
      </c>
      <c r="F18" s="19">
        <v>149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23</v>
      </c>
      <c r="E19" s="18" t="s">
        <v>19</v>
      </c>
      <c r="F19" s="19">
        <v>125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24</v>
      </c>
      <c r="E20" s="18" t="s">
        <v>19</v>
      </c>
      <c r="F20" s="19">
        <v>28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25</v>
      </c>
      <c r="E21" s="18" t="s">
        <v>19</v>
      </c>
      <c r="F21" s="19">
        <v>28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16" t="s">
        <v>26</v>
      </c>
      <c r="D22" s="17"/>
      <c r="E22" s="18" t="s">
        <v>13</v>
      </c>
      <c r="F22" s="19">
        <v>1</v>
      </c>
      <c r="G22" s="20">
        <f>+G23+G24+G25</f>
        <v>0</v>
      </c>
      <c r="H22" s="21"/>
      <c r="I22" s="22">
        <v>13</v>
      </c>
      <c r="J22" s="22">
        <v>3</v>
      </c>
    </row>
    <row r="23" ht="42" customHeight="1">
      <c r="A23" s="23"/>
      <c r="B23" s="24"/>
      <c r="C23" s="24"/>
      <c r="D23" s="25" t="s">
        <v>27</v>
      </c>
      <c r="E23" s="18" t="s">
        <v>19</v>
      </c>
      <c r="F23" s="19">
        <v>45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28</v>
      </c>
      <c r="E24" s="18" t="s">
        <v>19</v>
      </c>
      <c r="F24" s="19">
        <v>13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29</v>
      </c>
      <c r="E25" s="18" t="s">
        <v>19</v>
      </c>
      <c r="F25" s="19">
        <v>39</v>
      </c>
      <c r="G25" s="26"/>
      <c r="H25" s="21"/>
      <c r="I25" s="22">
        <v>16</v>
      </c>
      <c r="J25" s="22">
        <v>4</v>
      </c>
    </row>
    <row r="26" ht="42" customHeight="1">
      <c r="A26" s="23"/>
      <c r="B26" s="16" t="s">
        <v>30</v>
      </c>
      <c r="C26" s="16"/>
      <c r="D26" s="17"/>
      <c r="E26" s="18" t="s">
        <v>13</v>
      </c>
      <c r="F26" s="19">
        <v>1</v>
      </c>
      <c r="G26" s="20">
        <f>+G27+G39+G46</f>
        <v>0</v>
      </c>
      <c r="H26" s="21"/>
      <c r="I26" s="22">
        <v>17</v>
      </c>
      <c r="J26" s="22">
        <v>2</v>
      </c>
    </row>
    <row r="27" ht="42" customHeight="1">
      <c r="A27" s="23"/>
      <c r="B27" s="24"/>
      <c r="C27" s="16" t="s">
        <v>31</v>
      </c>
      <c r="D27" s="17"/>
      <c r="E27" s="18" t="s">
        <v>13</v>
      </c>
      <c r="F27" s="19">
        <v>1</v>
      </c>
      <c r="G27" s="20">
        <f>+G28+G29+G30+G31+G32+G33+G34+G35+G36+G37+G38</f>
        <v>0</v>
      </c>
      <c r="H27" s="21"/>
      <c r="I27" s="22">
        <v>18</v>
      </c>
      <c r="J27" s="22">
        <v>3</v>
      </c>
    </row>
    <row r="28" ht="42" customHeight="1">
      <c r="A28" s="23"/>
      <c r="B28" s="24"/>
      <c r="C28" s="24"/>
      <c r="D28" s="25" t="s">
        <v>32</v>
      </c>
      <c r="E28" s="18" t="s">
        <v>19</v>
      </c>
      <c r="F28" s="19">
        <v>20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33</v>
      </c>
      <c r="E29" s="18" t="s">
        <v>34</v>
      </c>
      <c r="F29" s="19">
        <v>44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35</v>
      </c>
      <c r="E30" s="18" t="s">
        <v>19</v>
      </c>
      <c r="F30" s="19">
        <v>0.59999999999999998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36</v>
      </c>
      <c r="E31" s="18" t="s">
        <v>37</v>
      </c>
      <c r="F31" s="19">
        <v>40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38</v>
      </c>
      <c r="E32" s="18" t="s">
        <v>19</v>
      </c>
      <c r="F32" s="19">
        <v>4.2000000000000002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39</v>
      </c>
      <c r="E33" s="18" t="s">
        <v>34</v>
      </c>
      <c r="F33" s="19">
        <v>22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40</v>
      </c>
      <c r="E34" s="18" t="s">
        <v>34</v>
      </c>
      <c r="F34" s="19">
        <v>5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41</v>
      </c>
      <c r="E35" s="18" t="s">
        <v>42</v>
      </c>
      <c r="F35" s="19">
        <v>10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43</v>
      </c>
      <c r="E36" s="18" t="s">
        <v>44</v>
      </c>
      <c r="F36" s="19">
        <v>0.12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45</v>
      </c>
      <c r="E37" s="18" t="s">
        <v>44</v>
      </c>
      <c r="F37" s="19">
        <v>1.1699999999999999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46</v>
      </c>
      <c r="E38" s="18" t="s">
        <v>42</v>
      </c>
      <c r="F38" s="19">
        <v>2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16" t="s">
        <v>47</v>
      </c>
      <c r="D39" s="17"/>
      <c r="E39" s="18" t="s">
        <v>13</v>
      </c>
      <c r="F39" s="19">
        <v>1</v>
      </c>
      <c r="G39" s="20">
        <f>+G40+G41+G42+G43+G44+G45</f>
        <v>0</v>
      </c>
      <c r="H39" s="21"/>
      <c r="I39" s="22">
        <v>30</v>
      </c>
      <c r="J39" s="22">
        <v>3</v>
      </c>
    </row>
    <row r="40" ht="42" customHeight="1">
      <c r="A40" s="23"/>
      <c r="B40" s="24"/>
      <c r="C40" s="24"/>
      <c r="D40" s="25" t="s">
        <v>48</v>
      </c>
      <c r="E40" s="18" t="s">
        <v>19</v>
      </c>
      <c r="F40" s="19">
        <v>51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33</v>
      </c>
      <c r="E41" s="18" t="s">
        <v>34</v>
      </c>
      <c r="F41" s="19">
        <v>96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35</v>
      </c>
      <c r="E42" s="18" t="s">
        <v>19</v>
      </c>
      <c r="F42" s="19">
        <v>3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36</v>
      </c>
      <c r="E43" s="18" t="s">
        <v>37</v>
      </c>
      <c r="F43" s="19">
        <v>35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49</v>
      </c>
      <c r="E44" s="18" t="s">
        <v>34</v>
      </c>
      <c r="F44" s="19">
        <v>5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41</v>
      </c>
      <c r="E45" s="18" t="s">
        <v>42</v>
      </c>
      <c r="F45" s="19">
        <v>17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16" t="s">
        <v>50</v>
      </c>
      <c r="D46" s="17"/>
      <c r="E46" s="18" t="s">
        <v>13</v>
      </c>
      <c r="F46" s="19">
        <v>1</v>
      </c>
      <c r="G46" s="20">
        <f>+G47+G48+G49+G50</f>
        <v>0</v>
      </c>
      <c r="H46" s="21"/>
      <c r="I46" s="22">
        <v>37</v>
      </c>
      <c r="J46" s="22">
        <v>3</v>
      </c>
    </row>
    <row r="47" ht="42" customHeight="1">
      <c r="A47" s="23"/>
      <c r="B47" s="24"/>
      <c r="C47" s="24"/>
      <c r="D47" s="25" t="s">
        <v>48</v>
      </c>
      <c r="E47" s="18" t="s">
        <v>19</v>
      </c>
      <c r="F47" s="19">
        <v>2.1000000000000001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33</v>
      </c>
      <c r="E48" s="18" t="s">
        <v>34</v>
      </c>
      <c r="F48" s="19">
        <v>9.5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35</v>
      </c>
      <c r="E49" s="18" t="s">
        <v>19</v>
      </c>
      <c r="F49" s="19">
        <v>0.29999999999999999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51</v>
      </c>
      <c r="E50" s="18" t="s">
        <v>44</v>
      </c>
      <c r="F50" s="19">
        <v>0.002</v>
      </c>
      <c r="G50" s="26"/>
      <c r="H50" s="21"/>
      <c r="I50" s="22">
        <v>41</v>
      </c>
      <c r="J50" s="22">
        <v>4</v>
      </c>
    </row>
    <row r="51" ht="42" customHeight="1">
      <c r="A51" s="23"/>
      <c r="B51" s="16" t="s">
        <v>52</v>
      </c>
      <c r="C51" s="16"/>
      <c r="D51" s="17"/>
      <c r="E51" s="18" t="s">
        <v>13</v>
      </c>
      <c r="F51" s="19">
        <v>1</v>
      </c>
      <c r="G51" s="20">
        <f>+G52</f>
        <v>0</v>
      </c>
      <c r="H51" s="21"/>
      <c r="I51" s="22">
        <v>42</v>
      </c>
      <c r="J51" s="22">
        <v>2</v>
      </c>
    </row>
    <row r="52" ht="42" customHeight="1">
      <c r="A52" s="23"/>
      <c r="B52" s="24"/>
      <c r="C52" s="16" t="s">
        <v>53</v>
      </c>
      <c r="D52" s="17"/>
      <c r="E52" s="18" t="s">
        <v>13</v>
      </c>
      <c r="F52" s="19">
        <v>1</v>
      </c>
      <c r="G52" s="20">
        <f>+G53+G54+G55+G56+G57+G58+G59</f>
        <v>0</v>
      </c>
      <c r="H52" s="21"/>
      <c r="I52" s="22">
        <v>43</v>
      </c>
      <c r="J52" s="22">
        <v>3</v>
      </c>
    </row>
    <row r="53" ht="42" customHeight="1">
      <c r="A53" s="23"/>
      <c r="B53" s="24"/>
      <c r="C53" s="24"/>
      <c r="D53" s="25" t="s">
        <v>54</v>
      </c>
      <c r="E53" s="18" t="s">
        <v>42</v>
      </c>
      <c r="F53" s="19">
        <v>76.799999999999997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55</v>
      </c>
      <c r="E54" s="18" t="s">
        <v>42</v>
      </c>
      <c r="F54" s="19">
        <v>16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56</v>
      </c>
      <c r="E55" s="18" t="s">
        <v>57</v>
      </c>
      <c r="F55" s="19">
        <v>4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24"/>
      <c r="D56" s="25" t="s">
        <v>58</v>
      </c>
      <c r="E56" s="18" t="s">
        <v>19</v>
      </c>
      <c r="F56" s="19">
        <v>1.95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59</v>
      </c>
      <c r="E57" s="18" t="s">
        <v>60</v>
      </c>
      <c r="F57" s="19">
        <v>2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61</v>
      </c>
      <c r="E58" s="18" t="s">
        <v>62</v>
      </c>
      <c r="F58" s="19">
        <v>152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24"/>
      <c r="D59" s="25" t="s">
        <v>63</v>
      </c>
      <c r="E59" s="18" t="s">
        <v>13</v>
      </c>
      <c r="F59" s="19">
        <v>1</v>
      </c>
      <c r="G59" s="26"/>
      <c r="H59" s="21"/>
      <c r="I59" s="22">
        <v>50</v>
      </c>
      <c r="J59" s="22">
        <v>4</v>
      </c>
    </row>
    <row r="60" ht="42" customHeight="1">
      <c r="A60" s="23"/>
      <c r="B60" s="16" t="s">
        <v>64</v>
      </c>
      <c r="C60" s="16"/>
      <c r="D60" s="17"/>
      <c r="E60" s="18" t="s">
        <v>13</v>
      </c>
      <c r="F60" s="19">
        <v>1</v>
      </c>
      <c r="G60" s="20">
        <f>+G61+G68</f>
        <v>0</v>
      </c>
      <c r="H60" s="21"/>
      <c r="I60" s="22">
        <v>51</v>
      </c>
      <c r="J60" s="22">
        <v>2</v>
      </c>
    </row>
    <row r="61" ht="42" customHeight="1">
      <c r="A61" s="23"/>
      <c r="B61" s="24"/>
      <c r="C61" s="16" t="s">
        <v>65</v>
      </c>
      <c r="D61" s="17"/>
      <c r="E61" s="18" t="s">
        <v>13</v>
      </c>
      <c r="F61" s="19">
        <v>1</v>
      </c>
      <c r="G61" s="20">
        <f>+G62+G63+G64+G65+G66+G67</f>
        <v>0</v>
      </c>
      <c r="H61" s="21"/>
      <c r="I61" s="22">
        <v>52</v>
      </c>
      <c r="J61" s="22">
        <v>3</v>
      </c>
    </row>
    <row r="62" ht="42" customHeight="1">
      <c r="A62" s="23"/>
      <c r="B62" s="24"/>
      <c r="C62" s="24"/>
      <c r="D62" s="25" t="s">
        <v>66</v>
      </c>
      <c r="E62" s="18" t="s">
        <v>19</v>
      </c>
      <c r="F62" s="19">
        <v>4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24"/>
      <c r="D63" s="25" t="s">
        <v>67</v>
      </c>
      <c r="E63" s="18" t="s">
        <v>19</v>
      </c>
      <c r="F63" s="19">
        <v>2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48</v>
      </c>
      <c r="E64" s="18" t="s">
        <v>19</v>
      </c>
      <c r="F64" s="19">
        <v>1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24"/>
      <c r="D65" s="25" t="s">
        <v>33</v>
      </c>
      <c r="E65" s="18" t="s">
        <v>34</v>
      </c>
      <c r="F65" s="19">
        <v>10</v>
      </c>
      <c r="G65" s="26"/>
      <c r="H65" s="21"/>
      <c r="I65" s="22">
        <v>56</v>
      </c>
      <c r="J65" s="22">
        <v>4</v>
      </c>
    </row>
    <row r="66" ht="42" customHeight="1">
      <c r="A66" s="23"/>
      <c r="B66" s="24"/>
      <c r="C66" s="24"/>
      <c r="D66" s="25" t="s">
        <v>68</v>
      </c>
      <c r="E66" s="18" t="s">
        <v>34</v>
      </c>
      <c r="F66" s="19">
        <v>3.7000000000000002</v>
      </c>
      <c r="G66" s="26"/>
      <c r="H66" s="21"/>
      <c r="I66" s="22">
        <v>57</v>
      </c>
      <c r="J66" s="22">
        <v>4</v>
      </c>
    </row>
    <row r="67" ht="42" customHeight="1">
      <c r="A67" s="23"/>
      <c r="B67" s="24"/>
      <c r="C67" s="24"/>
      <c r="D67" s="25" t="s">
        <v>69</v>
      </c>
      <c r="E67" s="18" t="s">
        <v>70</v>
      </c>
      <c r="F67" s="19">
        <v>5.5</v>
      </c>
      <c r="G67" s="26"/>
      <c r="H67" s="21"/>
      <c r="I67" s="22">
        <v>58</v>
      </c>
      <c r="J67" s="22">
        <v>4</v>
      </c>
    </row>
    <row r="68" ht="42" customHeight="1">
      <c r="A68" s="23"/>
      <c r="B68" s="24"/>
      <c r="C68" s="16" t="s">
        <v>71</v>
      </c>
      <c r="D68" s="17"/>
      <c r="E68" s="18" t="s">
        <v>13</v>
      </c>
      <c r="F68" s="19">
        <v>1</v>
      </c>
      <c r="G68" s="20">
        <f>+G69+G70+G71+G72</f>
        <v>0</v>
      </c>
      <c r="H68" s="21"/>
      <c r="I68" s="22">
        <v>59</v>
      </c>
      <c r="J68" s="22">
        <v>3</v>
      </c>
    </row>
    <row r="69" ht="42" customHeight="1">
      <c r="A69" s="23"/>
      <c r="B69" s="24"/>
      <c r="C69" s="24"/>
      <c r="D69" s="25" t="s">
        <v>48</v>
      </c>
      <c r="E69" s="18" t="s">
        <v>19</v>
      </c>
      <c r="F69" s="19">
        <v>0.20000000000000001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33</v>
      </c>
      <c r="E70" s="18" t="s">
        <v>34</v>
      </c>
      <c r="F70" s="19">
        <v>2.6000000000000001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68</v>
      </c>
      <c r="E71" s="18" t="s">
        <v>34</v>
      </c>
      <c r="F71" s="19">
        <v>0.40000000000000002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24"/>
      <c r="D72" s="25" t="s">
        <v>51</v>
      </c>
      <c r="E72" s="18" t="s">
        <v>44</v>
      </c>
      <c r="F72" s="19">
        <v>0.001</v>
      </c>
      <c r="G72" s="26"/>
      <c r="H72" s="21"/>
      <c r="I72" s="22">
        <v>63</v>
      </c>
      <c r="J72" s="22">
        <v>4</v>
      </c>
    </row>
    <row r="73" ht="42" customHeight="1">
      <c r="A73" s="23"/>
      <c r="B73" s="16" t="s">
        <v>72</v>
      </c>
      <c r="C73" s="16"/>
      <c r="D73" s="17"/>
      <c r="E73" s="18" t="s">
        <v>13</v>
      </c>
      <c r="F73" s="19">
        <v>1</v>
      </c>
      <c r="G73" s="20">
        <f>+G74</f>
        <v>0</v>
      </c>
      <c r="H73" s="21"/>
      <c r="I73" s="22">
        <v>64</v>
      </c>
      <c r="J73" s="22">
        <v>2</v>
      </c>
    </row>
    <row r="74" ht="42" customHeight="1">
      <c r="A74" s="23"/>
      <c r="B74" s="24"/>
      <c r="C74" s="16" t="s">
        <v>73</v>
      </c>
      <c r="D74" s="17"/>
      <c r="E74" s="18" t="s">
        <v>13</v>
      </c>
      <c r="F74" s="19">
        <v>1</v>
      </c>
      <c r="G74" s="20">
        <f>+G75</f>
        <v>0</v>
      </c>
      <c r="H74" s="21"/>
      <c r="I74" s="22">
        <v>65</v>
      </c>
      <c r="J74" s="22">
        <v>3</v>
      </c>
    </row>
    <row r="75" ht="42" customHeight="1">
      <c r="A75" s="23"/>
      <c r="B75" s="24"/>
      <c r="C75" s="24"/>
      <c r="D75" s="25" t="s">
        <v>74</v>
      </c>
      <c r="E75" s="18" t="s">
        <v>42</v>
      </c>
      <c r="F75" s="19">
        <v>21</v>
      </c>
      <c r="G75" s="26"/>
      <c r="H75" s="21"/>
      <c r="I75" s="22">
        <v>66</v>
      </c>
      <c r="J75" s="22">
        <v>4</v>
      </c>
    </row>
    <row r="76" ht="42" customHeight="1">
      <c r="A76" s="15" t="s">
        <v>75</v>
      </c>
      <c r="B76" s="16"/>
      <c r="C76" s="16"/>
      <c r="D76" s="17"/>
      <c r="E76" s="18" t="s">
        <v>13</v>
      </c>
      <c r="F76" s="19">
        <v>1</v>
      </c>
      <c r="G76" s="20">
        <f>+G77</f>
        <v>0</v>
      </c>
      <c r="H76" s="21"/>
      <c r="I76" s="22">
        <v>67</v>
      </c>
      <c r="J76" s="22">
        <v>1</v>
      </c>
    </row>
    <row r="77" ht="42" customHeight="1">
      <c r="A77" s="23"/>
      <c r="B77" s="16" t="s">
        <v>76</v>
      </c>
      <c r="C77" s="16"/>
      <c r="D77" s="17"/>
      <c r="E77" s="18" t="s">
        <v>13</v>
      </c>
      <c r="F77" s="19">
        <v>1</v>
      </c>
      <c r="G77" s="20">
        <f>+G78</f>
        <v>0</v>
      </c>
      <c r="H77" s="21"/>
      <c r="I77" s="22">
        <v>68</v>
      </c>
      <c r="J77" s="22">
        <v>2</v>
      </c>
    </row>
    <row r="78" ht="42" customHeight="1">
      <c r="A78" s="23"/>
      <c r="B78" s="24"/>
      <c r="C78" s="16" t="s">
        <v>77</v>
      </c>
      <c r="D78" s="17"/>
      <c r="E78" s="18" t="s">
        <v>13</v>
      </c>
      <c r="F78" s="19">
        <v>1</v>
      </c>
      <c r="G78" s="20">
        <f>+G79</f>
        <v>0</v>
      </c>
      <c r="H78" s="21"/>
      <c r="I78" s="22">
        <v>69</v>
      </c>
      <c r="J78" s="22">
        <v>3</v>
      </c>
    </row>
    <row r="79" ht="42" customHeight="1">
      <c r="A79" s="23"/>
      <c r="B79" s="24"/>
      <c r="C79" s="24"/>
      <c r="D79" s="25" t="s">
        <v>78</v>
      </c>
      <c r="E79" s="18" t="s">
        <v>79</v>
      </c>
      <c r="F79" s="19">
        <v>58</v>
      </c>
      <c r="G79" s="26"/>
      <c r="H79" s="21"/>
      <c r="I79" s="22">
        <v>70</v>
      </c>
      <c r="J79" s="22">
        <v>4</v>
      </c>
    </row>
    <row r="80" ht="42" customHeight="1">
      <c r="A80" s="15" t="s">
        <v>80</v>
      </c>
      <c r="B80" s="16"/>
      <c r="C80" s="16"/>
      <c r="D80" s="17"/>
      <c r="E80" s="18" t="s">
        <v>13</v>
      </c>
      <c r="F80" s="19">
        <v>1</v>
      </c>
      <c r="G80" s="20">
        <f>+G81+G87</f>
        <v>0</v>
      </c>
      <c r="H80" s="21"/>
      <c r="I80" s="22">
        <v>71</v>
      </c>
      <c r="J80" s="22"/>
    </row>
    <row r="81" ht="42" customHeight="1">
      <c r="A81" s="15" t="s">
        <v>81</v>
      </c>
      <c r="B81" s="16"/>
      <c r="C81" s="16"/>
      <c r="D81" s="17"/>
      <c r="E81" s="18" t="s">
        <v>13</v>
      </c>
      <c r="F81" s="19">
        <v>1</v>
      </c>
      <c r="G81" s="20">
        <f>+G82+G83</f>
        <v>0</v>
      </c>
      <c r="H81" s="21"/>
      <c r="I81" s="22">
        <v>72</v>
      </c>
      <c r="J81" s="22">
        <v>200</v>
      </c>
    </row>
    <row r="82" ht="42" customHeight="1">
      <c r="A82" s="15" t="s">
        <v>82</v>
      </c>
      <c r="B82" s="16"/>
      <c r="C82" s="16"/>
      <c r="D82" s="17"/>
      <c r="E82" s="18" t="s">
        <v>13</v>
      </c>
      <c r="F82" s="19">
        <v>1</v>
      </c>
      <c r="G82" s="26"/>
      <c r="H82" s="21"/>
      <c r="I82" s="22">
        <v>73</v>
      </c>
      <c r="J82" s="22"/>
    </row>
    <row r="83" ht="42" customHeight="1">
      <c r="A83" s="15" t="s">
        <v>83</v>
      </c>
      <c r="B83" s="16"/>
      <c r="C83" s="16"/>
      <c r="D83" s="17"/>
      <c r="E83" s="18" t="s">
        <v>13</v>
      </c>
      <c r="F83" s="19">
        <v>1</v>
      </c>
      <c r="G83" s="20">
        <f>+G84</f>
        <v>0</v>
      </c>
      <c r="H83" s="21"/>
      <c r="I83" s="22">
        <v>74</v>
      </c>
      <c r="J83" s="22">
        <v>1</v>
      </c>
    </row>
    <row r="84" ht="42" customHeight="1">
      <c r="A84" s="23"/>
      <c r="B84" s="16" t="s">
        <v>84</v>
      </c>
      <c r="C84" s="16"/>
      <c r="D84" s="17"/>
      <c r="E84" s="18" t="s">
        <v>13</v>
      </c>
      <c r="F84" s="19">
        <v>1</v>
      </c>
      <c r="G84" s="20">
        <f>+G85</f>
        <v>0</v>
      </c>
      <c r="H84" s="21"/>
      <c r="I84" s="22">
        <v>75</v>
      </c>
      <c r="J84" s="22">
        <v>2</v>
      </c>
    </row>
    <row r="85" ht="42" customHeight="1">
      <c r="A85" s="23"/>
      <c r="B85" s="24"/>
      <c r="C85" s="16" t="s">
        <v>83</v>
      </c>
      <c r="D85" s="17"/>
      <c r="E85" s="18" t="s">
        <v>13</v>
      </c>
      <c r="F85" s="19">
        <v>1</v>
      </c>
      <c r="G85" s="20">
        <f>+G86</f>
        <v>0</v>
      </c>
      <c r="H85" s="21"/>
      <c r="I85" s="22">
        <v>76</v>
      </c>
      <c r="J85" s="22">
        <v>3</v>
      </c>
    </row>
    <row r="86" ht="42" customHeight="1">
      <c r="A86" s="23"/>
      <c r="B86" s="24"/>
      <c r="C86" s="24"/>
      <c r="D86" s="25" t="s">
        <v>85</v>
      </c>
      <c r="E86" s="18" t="s">
        <v>62</v>
      </c>
      <c r="F86" s="19">
        <v>3</v>
      </c>
      <c r="G86" s="26"/>
      <c r="H86" s="21"/>
      <c r="I86" s="22">
        <v>77</v>
      </c>
      <c r="J86" s="22">
        <v>4</v>
      </c>
    </row>
    <row r="87" ht="42" customHeight="1">
      <c r="A87" s="15" t="s">
        <v>86</v>
      </c>
      <c r="B87" s="16"/>
      <c r="C87" s="16"/>
      <c r="D87" s="17"/>
      <c r="E87" s="18" t="s">
        <v>13</v>
      </c>
      <c r="F87" s="19">
        <v>1</v>
      </c>
      <c r="G87" s="20">
        <f>+G88</f>
        <v>0</v>
      </c>
      <c r="H87" s="21"/>
      <c r="I87" s="22">
        <v>78</v>
      </c>
      <c r="J87" s="22">
        <v>210</v>
      </c>
    </row>
    <row r="88" ht="42" customHeight="1">
      <c r="A88" s="15" t="s">
        <v>87</v>
      </c>
      <c r="B88" s="16"/>
      <c r="C88" s="16"/>
      <c r="D88" s="17"/>
      <c r="E88" s="18" t="s">
        <v>13</v>
      </c>
      <c r="F88" s="19">
        <v>1</v>
      </c>
      <c r="G88" s="26"/>
      <c r="H88" s="21"/>
      <c r="I88" s="22">
        <v>79</v>
      </c>
      <c r="J88" s="22"/>
    </row>
    <row r="89" ht="42" customHeight="1">
      <c r="A89" s="15" t="s">
        <v>88</v>
      </c>
      <c r="B89" s="16"/>
      <c r="C89" s="16"/>
      <c r="D89" s="17"/>
      <c r="E89" s="18" t="s">
        <v>13</v>
      </c>
      <c r="F89" s="19">
        <v>1</v>
      </c>
      <c r="G89" s="26"/>
      <c r="H89" s="21"/>
      <c r="I89" s="22">
        <v>80</v>
      </c>
      <c r="J89" s="22">
        <v>220</v>
      </c>
    </row>
    <row r="90" ht="42" customHeight="1">
      <c r="A90" s="15" t="s">
        <v>89</v>
      </c>
      <c r="B90" s="16"/>
      <c r="C90" s="16"/>
      <c r="D90" s="17"/>
      <c r="E90" s="18" t="s">
        <v>13</v>
      </c>
      <c r="F90" s="19">
        <v>1</v>
      </c>
      <c r="G90" s="20">
        <f>+G10+G89</f>
        <v>0</v>
      </c>
      <c r="H90" s="21"/>
      <c r="I90" s="22">
        <v>81</v>
      </c>
      <c r="J90" s="22">
        <v>30</v>
      </c>
    </row>
    <row r="91" ht="42" customHeight="1">
      <c r="A91" s="27" t="s">
        <v>90</v>
      </c>
      <c r="B91" s="28"/>
      <c r="C91" s="28"/>
      <c r="D91" s="29"/>
      <c r="E91" s="30" t="s">
        <v>91</v>
      </c>
      <c r="F91" s="31" t="s">
        <v>91</v>
      </c>
      <c r="G91" s="32">
        <f>G90</f>
        <v>0</v>
      </c>
      <c r="I91" s="33">
        <v>82</v>
      </c>
      <c r="J91" s="33">
        <v>90</v>
      </c>
    </row>
    <row r="92" ht="42" customHeight="1"/>
    <row r="93" ht="42" customHeight="1"/>
    <row r="94" ht="13.2"/>
    <row r="95" ht="13.2"/>
    <row r="96" ht="13.2"/>
    <row r="97" ht="13.2"/>
    <row r="102" ht="13.2"/>
    <row r="103" ht="13.2"/>
    <row r="104" ht="13.2"/>
  </sheetData>
  <sheetProtection sheet="1" objects="1" scenarios="1" spinCount="100000" saltValue="y4W1goDTSXMOiobCWRjyydH/unvA7OdbdhC34BdVtPuzfyY3Ez5YOkwSrdwsxnKNifXuHnaRN/05DJ9Mzu8GUw==" hashValue="y90xIABlZ/x7jEHG5y+/GC1Z2Cdd31m4gs0XcW0gjYsI8vgKw5o4Ey7jcnOkdGLYlnugs5ujKWSV4LUHaVy1bg==" algorithmName="SHA-512" password="FD80"/>
  <mergeCells count="37">
    <mergeCell ref="A91:D9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2:D22"/>
    <mergeCell ref="B26:D26"/>
    <mergeCell ref="C27:D27"/>
    <mergeCell ref="C39:D39"/>
    <mergeCell ref="C46:D46"/>
    <mergeCell ref="B51:D51"/>
    <mergeCell ref="C52:D52"/>
    <mergeCell ref="B60:D60"/>
    <mergeCell ref="C61:D61"/>
    <mergeCell ref="C68:D68"/>
    <mergeCell ref="B73:D73"/>
    <mergeCell ref="C74:D74"/>
    <mergeCell ref="A76:D76"/>
    <mergeCell ref="B77:D77"/>
    <mergeCell ref="C78:D78"/>
    <mergeCell ref="A80:D80"/>
    <mergeCell ref="A81:D81"/>
    <mergeCell ref="A82:D82"/>
    <mergeCell ref="A83:D83"/>
    <mergeCell ref="B84:D84"/>
    <mergeCell ref="C85:D85"/>
    <mergeCell ref="A87:D87"/>
    <mergeCell ref="A88:D88"/>
    <mergeCell ref="A89:D89"/>
    <mergeCell ref="A90:D90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ishikawa ryouta</cp:lastModifiedBy>
  <cp:lastPrinted>2020-10-12T05:07:54Z</cp:lastPrinted>
  <dcterms:created xsi:type="dcterms:W3CDTF">2014-01-09T08:55:00Z</dcterms:created>
  <dcterms:modified xsi:type="dcterms:W3CDTF">2025-07-09T07:24:13Z</dcterms:modified>
</cp:coreProperties>
</file>